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 DEPT\Website\Codehounds\assets\"/>
    </mc:Choice>
  </mc:AlternateContent>
  <bookViews>
    <workbookView xWindow="0" yWindow="0" windowWidth="28800" windowHeight="12888"/>
  </bookViews>
  <sheets>
    <sheet name="Drywell Calculator" sheetId="1" r:id="rId1"/>
    <sheet name="X Sections" sheetId="3" state="hidden" r:id="rId2"/>
    <sheet name="Brian Worksheet" sheetId="4" state="hidden" r:id="rId3"/>
    <sheet name="Installation Details" sheetId="2" state="hidden" r:id="rId4"/>
  </sheets>
  <externalReferences>
    <externalReference r:id="rId5"/>
  </externalReferences>
  <definedNames>
    <definedName name="ADDSTONEV8">#REF!</definedName>
    <definedName name="AREA_100HD">#REF!</definedName>
    <definedName name="AREA_150HD">#REF!</definedName>
    <definedName name="AREA_150XLHD">#REF!</definedName>
    <definedName name="AREA_180HD">#REF!</definedName>
    <definedName name="AREA_280HD">#REF!</definedName>
    <definedName name="AREA_330XLHD">#REF!</definedName>
    <definedName name="AREA_900HD">#REF!</definedName>
    <definedName name="AREA_V8HD">#REF!</definedName>
    <definedName name="BEDLV8">#REF!</definedName>
    <definedName name="BEDWV8">#REF!</definedName>
    <definedName name="CHHV8">#REF!</definedName>
    <definedName name="CHREQV8">#REF!</definedName>
    <definedName name="Contactor_100HD">'Brian Worksheet'!#REF!</definedName>
    <definedName name="DesBedWidth">#REF!</definedName>
    <definedName name="DUHV8">#REF!</definedName>
    <definedName name="DUVV8">#REF!</definedName>
    <definedName name="DUWV8">#REF!</definedName>
    <definedName name="Effective_Depth">#REF!</definedName>
    <definedName name="fdgdcg">#REF!</definedName>
    <definedName name="Ft_FeedConnect100">#REF!</definedName>
    <definedName name="Ft_FeedConnect150">#REF!</definedName>
    <definedName name="Ft_FeedConnect150XL">#REF!</definedName>
    <definedName name="Ft_FeedConnect180">#REF!</definedName>
    <definedName name="Ft_FeedConnect280">#REF!</definedName>
    <definedName name="Ft_FeedConnect330XL">#REF!</definedName>
    <definedName name="Ft_FeedConnect900">#REF!</definedName>
    <definedName name="Ft_FeedConnectV8">#REF!</definedName>
    <definedName name="FTCHAMBER_100HD">#REF!</definedName>
    <definedName name="FTCHAMBER_150HD">#REF!</definedName>
    <definedName name="FTCHAMBER_150XLHD">#REF!</definedName>
    <definedName name="FTCHAMBER_180HD">#REF!</definedName>
    <definedName name="FTCHAMBER_280HD">#REF!</definedName>
    <definedName name="FTCHAMBER_330XLHD">#REF!</definedName>
    <definedName name="FTCHAMBER_900HD">#REF!</definedName>
    <definedName name="FTCHAMBER_V8HD">#REF!</definedName>
    <definedName name="inputSF">'Drywell Calculator'!$B$4</definedName>
    <definedName name="INSTCHLV8" localSheetId="2">#REF!</definedName>
    <definedName name="INSTCHLV8">[1]Data!#REF!</definedName>
    <definedName name="LULADJV8">#REF!</definedName>
    <definedName name="Model">'Brian Worksheet'!$B$2:$B$4</definedName>
    <definedName name="ModelImage">INDIRECT('Brian Worksheet'!$E$2)</definedName>
    <definedName name="NO.LONGV8">#REF!</definedName>
    <definedName name="No_Stone">'Brian Worksheet'!$C$3</definedName>
    <definedName name="Pavement">#REF!</definedName>
    <definedName name="PlanPic">INDIRECT(#REF!)</definedName>
    <definedName name="_xlnm.Print_Area" localSheetId="0">'Drywell Calculator'!$A$1:$D$19</definedName>
    <definedName name="_xlnm.Print_Area" localSheetId="3">'Installation Details'!$A$1:$M$68</definedName>
    <definedName name="rainfall">'Drywell Calculator'!$B$5</definedName>
    <definedName name="rainfallft">'Drywell Calculator'!#REF!</definedName>
    <definedName name="Recharger_150XLHD">'Brian Worksheet'!#REF!</definedName>
    <definedName name="Recharger_280HD">'Brian Worksheet'!#REF!</definedName>
    <definedName name="Recharger_330XLHD">'Brian Worksheet'!#REF!</definedName>
    <definedName name="Recharger_902HD">'Brian Worksheet'!$C$2</definedName>
    <definedName name="Recharger_V8HD">'Brian Worksheet'!$C$3</definedName>
    <definedName name="ReqStorage">#REF!</definedName>
    <definedName name="ROWSV8">#REF!</definedName>
    <definedName name="Select_Model">'Brian Worksheet'!$B$2:$B$3</definedName>
    <definedName name="Sides_Only">'Brian Worksheet'!$C$4</definedName>
    <definedName name="Stone_Photo">INDIRECT('Brian Worksheet'!$E$2)</definedName>
    <definedName name="StoneAbove" localSheetId="2">#REF!</definedName>
    <definedName name="StoneAbove">#REF!</definedName>
    <definedName name="StoneBase" localSheetId="2">#REF!</definedName>
    <definedName name="StoneBase">#REF!</definedName>
    <definedName name="Stoneporosity" localSheetId="2">#REF!</definedName>
    <definedName name="Stoneporosity">#REF!</definedName>
    <definedName name="storagereq">'Drywell Calculator'!$B$8</definedName>
    <definedName name="Typ._Stone">'Brian Worksheet'!$C$2</definedName>
    <definedName name="TypeofSystem">#REF!</definedName>
    <definedName name="WorkableD" localSheetId="2">#REF!</definedName>
    <definedName name="WorkableD">#REF!</definedName>
  </definedNames>
  <calcPr calcId="162913"/>
</workbook>
</file>

<file path=xl/calcChain.xml><?xml version="1.0" encoding="utf-8"?>
<calcChain xmlns="http://schemas.openxmlformats.org/spreadsheetml/2006/main">
  <c r="B8" i="1" l="1"/>
  <c r="E1" i="4" l="1"/>
  <c r="E2" i="4" s="1"/>
  <c r="B15" i="1" l="1"/>
  <c r="C15" i="1" s="1"/>
  <c r="B16" i="1"/>
  <c r="C16" i="1" s="1"/>
  <c r="B17" i="1"/>
  <c r="C17" i="1" s="1"/>
  <c r="B18" i="1"/>
  <c r="C18" i="1" s="1"/>
  <c r="B14" i="1"/>
  <c r="C14" i="1" s="1"/>
  <c r="B9" i="1"/>
  <c r="D16" i="1" l="1"/>
  <c r="D14" i="1"/>
  <c r="E14" i="1" s="1"/>
  <c r="F14" i="1" s="1"/>
  <c r="D15" i="1"/>
  <c r="D17" i="1"/>
  <c r="D18" i="1"/>
  <c r="E18" i="1" l="1"/>
  <c r="F18" i="1" s="1"/>
  <c r="E16" i="1"/>
  <c r="F16" i="1" s="1"/>
  <c r="E15" i="1"/>
  <c r="F15" i="1" s="1"/>
  <c r="E17" i="1"/>
  <c r="F17" i="1" s="1"/>
</calcChain>
</file>

<file path=xl/comments1.xml><?xml version="1.0" encoding="utf-8"?>
<comments xmlns="http://schemas.openxmlformats.org/spreadsheetml/2006/main">
  <authors>
    <author>Gina Carolan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CULTEC:</t>
        </r>
        <r>
          <rPr>
            <sz val="9"/>
            <color indexed="81"/>
            <rFont val="Tahoma"/>
            <family val="2"/>
          </rPr>
          <t xml:space="preserve">
The Recharger 902HD requires separate end caps. Please contact CULTEC for more information at 203-775-4416. This storage volume does not include end caps. </t>
        </r>
      </text>
    </comment>
  </commentList>
</comments>
</file>

<file path=xl/sharedStrings.xml><?xml version="1.0" encoding="utf-8"?>
<sst xmlns="http://schemas.openxmlformats.org/spreadsheetml/2006/main" count="50" uniqueCount="42">
  <si>
    <t>inches</t>
  </si>
  <si>
    <t>feet</t>
  </si>
  <si>
    <t>Storage Volume per Installed Unit</t>
  </si>
  <si>
    <t>CF</t>
  </si>
  <si>
    <t>Contactor 100HD</t>
  </si>
  <si>
    <t>Recharger 150XLHD</t>
  </si>
  <si>
    <t>Recharger 280HD</t>
  </si>
  <si>
    <t>Recharger 330XLHD</t>
  </si>
  <si>
    <t xml:space="preserve"> SF</t>
  </si>
  <si>
    <t xml:space="preserve"> CF</t>
  </si>
  <si>
    <t>pcs</t>
  </si>
  <si>
    <t>CULTEC Drywell Calculator</t>
  </si>
  <si>
    <t xml:space="preserve">Questions? </t>
  </si>
  <si>
    <t>Email: tech@cultec.com</t>
  </si>
  <si>
    <t>Call: 203-775-4416</t>
  </si>
  <si>
    <t>Model</t>
  </si>
  <si>
    <t>Recharger 902HD</t>
  </si>
  <si>
    <t>CULG010 12-14C</t>
  </si>
  <si>
    <t xml:space="preserve">The Recharger 902HD requires separate end caps. The storage volume listed does not include end caps. Please contact CULTEC for more information at 203-775-4416. </t>
  </si>
  <si>
    <t xml:space="preserve">&gt;&gt;More information on residential drainage. </t>
  </si>
  <si>
    <t>No stone</t>
  </si>
  <si>
    <t>Typ. Stone</t>
  </si>
  <si>
    <t>cf</t>
  </si>
  <si>
    <t>C-100</t>
  </si>
  <si>
    <t>R-150XLHD</t>
  </si>
  <si>
    <t>R-280HD</t>
  </si>
  <si>
    <t>R-330XLHD</t>
  </si>
  <si>
    <t>R-902HD</t>
  </si>
  <si>
    <t>Sides Only</t>
  </si>
  <si>
    <t>Storage Required</t>
  </si>
  <si>
    <t>gal.</t>
  </si>
  <si>
    <t>Storage Volume Provided</t>
  </si>
  <si>
    <t>Number of Units Required</t>
  </si>
  <si>
    <t>Impervious area</t>
  </si>
  <si>
    <t>Rainfall event requirement</t>
  </si>
  <si>
    <t>No Stone</t>
  </si>
  <si>
    <t>Typ._Stone</t>
  </si>
  <si>
    <t>No_Stone</t>
  </si>
  <si>
    <t>Sides_Only</t>
  </si>
  <si>
    <t>Stone Photo</t>
  </si>
  <si>
    <t>Stone</t>
  </si>
  <si>
    <t>Stone amounts (Select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</si>
</sst>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3" fillId="0" borderId="0" xfId="0" applyFont="1"/>
    <xf numFmtId="0" fontId="0" fillId="0" borderId="0" xfId="0" applyFill="1"/>
    <xf numFmtId="0" fontId="1" fillId="0" borderId="0" xfId="0" applyFont="1" applyFill="1"/>
    <xf numFmtId="0" fontId="5" fillId="0" borderId="0" xfId="0" applyFont="1" applyFill="1"/>
    <xf numFmtId="0" fontId="7" fillId="0" borderId="0" xfId="1" applyFont="1" applyAlignment="1" applyProtection="1">
      <protection hidden="1"/>
    </xf>
    <xf numFmtId="0" fontId="8" fillId="0" borderId="0" xfId="0" applyFont="1"/>
    <xf numFmtId="0" fontId="7" fillId="0" borderId="0" xfId="1" applyFont="1" applyAlignment="1" applyProtection="1"/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/>
    <xf numFmtId="0" fontId="6" fillId="0" borderId="1" xfId="1" applyFill="1" applyBorder="1" applyAlignment="1" applyProtection="1"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5" xfId="0" applyNumberForma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/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1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5" xfId="0" applyNumberFormat="1" applyFill="1" applyBorder="1" applyAlignment="1" applyProtection="1">
      <alignment horizontal="center" vertical="center"/>
      <protection hidden="1"/>
    </xf>
    <xf numFmtId="1" fontId="4" fillId="0" borderId="5" xfId="0" applyNumberFormat="1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" fontId="0" fillId="0" borderId="2" xfId="0" applyNumberFormat="1" applyFill="1" applyBorder="1" applyAlignment="1" applyProtection="1">
      <alignment horizontal="center" vertical="center"/>
      <protection hidden="1"/>
    </xf>
    <xf numFmtId="1" fontId="4" fillId="0" borderId="2" xfId="0" applyNumberFormat="1" applyFont="1" applyFill="1" applyBorder="1" applyAlignment="1" applyProtection="1">
      <alignment horizontal="center" vertical="center"/>
      <protection hidden="1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2"/>
    <xf numFmtId="0" fontId="15" fillId="0" borderId="0" xfId="2" applyFont="1" applyFill="1" applyBorder="1" applyProtection="1">
      <protection hidden="1"/>
    </xf>
    <xf numFmtId="0" fontId="13" fillId="0" borderId="11" xfId="2" applyFont="1" applyBorder="1" applyAlignment="1">
      <alignment horizontal="center"/>
    </xf>
    <xf numFmtId="0" fontId="14" fillId="0" borderId="0" xfId="2" applyBorder="1"/>
    <xf numFmtId="0" fontId="15" fillId="0" borderId="0" xfId="2" applyFont="1" applyBorder="1"/>
    <xf numFmtId="0" fontId="4" fillId="4" borderId="9" xfId="0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1" fontId="0" fillId="2" borderId="8" xfId="0" applyNumberForma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>
      <alignment horizontal="center" vertical="center"/>
    </xf>
    <xf numFmtId="0" fontId="6" fillId="2" borderId="7" xfId="1" applyFill="1" applyBorder="1" applyAlignment="1" applyProtection="1"/>
    <xf numFmtId="0" fontId="6" fillId="0" borderId="7" xfId="1" applyBorder="1" applyAlignment="1" applyProtection="1"/>
    <xf numFmtId="0" fontId="6" fillId="0" borderId="4" xfId="1" applyBorder="1" applyAlignment="1" applyProtection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hyperlink" Target="http://www.cultec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tmp"/><Relationship Id="rId2" Type="http://schemas.openxmlformats.org/officeDocument/2006/relationships/image" Target="../media/image5.tmp"/><Relationship Id="rId1" Type="http://schemas.openxmlformats.org/officeDocument/2006/relationships/image" Target="../media/image4.tm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tmp"/><Relationship Id="rId2" Type="http://schemas.openxmlformats.org/officeDocument/2006/relationships/image" Target="../media/image6.tmp"/><Relationship Id="rId1" Type="http://schemas.openxmlformats.org/officeDocument/2006/relationships/image" Target="../media/image4.tmp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590550</xdr:colOff>
      <xdr:row>0</xdr:row>
      <xdr:rowOff>1162050</xdr:rowOff>
    </xdr:to>
    <xdr:pic>
      <xdr:nvPicPr>
        <xdr:cNvPr id="3" name="Picture 4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67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47626</xdr:colOff>
          <xdr:row>2</xdr:row>
          <xdr:rowOff>219077</xdr:rowOff>
        </xdr:from>
        <xdr:to>
          <xdr:col>6</xdr:col>
          <xdr:colOff>19050</xdr:colOff>
          <xdr:row>9</xdr:row>
          <xdr:rowOff>76201</xdr:rowOff>
        </xdr:to>
        <xdr:pic>
          <xdr:nvPicPr>
            <xdr:cNvPr id="4" name="Picture 3" descr="Screen Clipping"/>
            <xdr:cNvPicPr>
              <a:picLocks noChangeAspect="1"/>
              <a:extLst>
                <a:ext uri="{84589F7E-364E-4C9E-8A38-B11213B215E9}">
                  <a14:cameraTool cellRange="Stone_Photo" spid="_x0000_s114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686176" y="2076452"/>
              <a:ext cx="1943099" cy="1266824"/>
            </a:xfrm>
            <a:prstGeom prst="rect">
              <a:avLst/>
            </a:prstGeom>
            <a:ln>
              <a:noFill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561975</xdr:colOff>
      <xdr:row>12</xdr:row>
      <xdr:rowOff>114635</xdr:rowOff>
    </xdr:to>
    <xdr:pic>
      <xdr:nvPicPr>
        <xdr:cNvPr id="12" name="Picture 1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9975" cy="24006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5</xdr:col>
      <xdr:colOff>257175</xdr:colOff>
      <xdr:row>24</xdr:row>
      <xdr:rowOff>124108</xdr:rowOff>
    </xdr:to>
    <xdr:pic>
      <xdr:nvPicPr>
        <xdr:cNvPr id="14" name="Picture 13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0"/>
          <a:ext cx="3305175" cy="20291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238125</xdr:colOff>
      <xdr:row>37</xdr:row>
      <xdr:rowOff>47924</xdr:rowOff>
    </xdr:to>
    <xdr:pic>
      <xdr:nvPicPr>
        <xdr:cNvPr id="15" name="Picture 14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0"/>
          <a:ext cx="3286125" cy="2143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1</xdr:row>
      <xdr:rowOff>82549</xdr:rowOff>
    </xdr:from>
    <xdr:to>
      <xdr:col>2</xdr:col>
      <xdr:colOff>2818371</xdr:colOff>
      <xdr:row>1</xdr:row>
      <xdr:rowOff>1920874</xdr:rowOff>
    </xdr:to>
    <xdr:pic>
      <xdr:nvPicPr>
        <xdr:cNvPr id="5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725" y="336549"/>
          <a:ext cx="2764396" cy="1838325"/>
        </a:xfrm>
        <a:prstGeom prst="rect">
          <a:avLst/>
        </a:prstGeom>
      </xdr:spPr>
    </xdr:pic>
    <xdr:clientData/>
  </xdr:twoCellAnchor>
  <xdr:twoCellAnchor editAs="oneCell">
    <xdr:from>
      <xdr:col>2</xdr:col>
      <xdr:colOff>79377</xdr:colOff>
      <xdr:row>2</xdr:row>
      <xdr:rowOff>69850</xdr:rowOff>
    </xdr:from>
    <xdr:to>
      <xdr:col>2</xdr:col>
      <xdr:colOff>2825751</xdr:colOff>
      <xdr:row>2</xdr:row>
      <xdr:rowOff>1861214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127" y="2435225"/>
          <a:ext cx="2746374" cy="1791364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</xdr:colOff>
      <xdr:row>3</xdr:row>
      <xdr:rowOff>47625</xdr:rowOff>
    </xdr:from>
    <xdr:to>
      <xdr:col>2</xdr:col>
      <xdr:colOff>2841625</xdr:colOff>
      <xdr:row>3</xdr:row>
      <xdr:rowOff>1753167</xdr:rowOff>
    </xdr:to>
    <xdr:pic>
      <xdr:nvPicPr>
        <xdr:cNvPr id="7" name="Picture 6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250" y="4524375"/>
          <a:ext cx="2778125" cy="17055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133351</xdr:rowOff>
    </xdr:from>
    <xdr:to>
      <xdr:col>12</xdr:col>
      <xdr:colOff>142875</xdr:colOff>
      <xdr:row>30</xdr:row>
      <xdr:rowOff>67604</xdr:rowOff>
    </xdr:to>
    <xdr:pic>
      <xdr:nvPicPr>
        <xdr:cNvPr id="2" name="Picture 1" descr="CULG038 LS02-12_Page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33351"/>
          <a:ext cx="7315200" cy="564925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85725</xdr:colOff>
      <xdr:row>34</xdr:row>
      <xdr:rowOff>108206</xdr:rowOff>
    </xdr:from>
    <xdr:to>
      <xdr:col>12</xdr:col>
      <xdr:colOff>542925</xdr:colOff>
      <xdr:row>66</xdr:row>
      <xdr:rowOff>18151</xdr:rowOff>
    </xdr:to>
    <xdr:pic>
      <xdr:nvPicPr>
        <xdr:cNvPr id="3" name="Picture 2" descr="CULG010 CULDW02-12hires_Page_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6585206"/>
          <a:ext cx="7772400" cy="600594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elous\Desktop\Copy%20of%20Design%20Calculator-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Data"/>
      <sheetName val="Brian Work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ultec.com/residential-drainage.html" TargetMode="External"/><Relationship Id="rId7" Type="http://schemas.openxmlformats.org/officeDocument/2006/relationships/hyperlink" Target="http://cultec.com/products/stormwater-chamber-recharger-902hd/" TargetMode="External"/><Relationship Id="rId2" Type="http://schemas.openxmlformats.org/officeDocument/2006/relationships/hyperlink" Target="http://cultec.com/products/stormwater-chamber-contactor-100hd/" TargetMode="External"/><Relationship Id="rId1" Type="http://schemas.openxmlformats.org/officeDocument/2006/relationships/hyperlink" Target="mailto:tech@cultec.com?subject=Assistance%20Required%20-%20CULTEC%20Drywell%20Calculator" TargetMode="External"/><Relationship Id="rId6" Type="http://schemas.openxmlformats.org/officeDocument/2006/relationships/hyperlink" Target="http://cultec.com/products/stormwater-chamber-recharger-330xlhd/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cultec.com/products/stormwater-chamber-recharger-280hd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cultec.com/products/stormwater-chamber-recharger-150xlhd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26"/>
  <sheetViews>
    <sheetView showGridLines="0" tabSelected="1" zoomScaleNormal="100" workbookViewId="0">
      <selection activeCell="F23" sqref="F23"/>
    </sheetView>
  </sheetViews>
  <sheetFormatPr defaultRowHeight="14.4" x14ac:dyDescent="0.3"/>
  <cols>
    <col min="1" max="1" width="33.88671875" customWidth="1"/>
    <col min="2" max="2" width="11.88671875" customWidth="1"/>
    <col min="3" max="3" width="9.88671875" customWidth="1"/>
    <col min="4" max="4" width="11.33203125" customWidth="1"/>
    <col min="6" max="6" width="9.109375" customWidth="1"/>
    <col min="15" max="19" width="9.109375" hidden="1" customWidth="1"/>
  </cols>
  <sheetData>
    <row r="1" spans="1:21" ht="98.25" customHeight="1" x14ac:dyDescent="0.4">
      <c r="B1" s="10"/>
      <c r="C1" s="10"/>
      <c r="D1" s="10"/>
    </row>
    <row r="2" spans="1:21" ht="48" customHeight="1" x14ac:dyDescent="0.3">
      <c r="A2" s="55" t="s">
        <v>11</v>
      </c>
      <c r="B2" s="55"/>
      <c r="C2" s="55"/>
      <c r="D2" s="55"/>
      <c r="E2" s="55"/>
      <c r="F2" s="55"/>
      <c r="G2" s="55"/>
      <c r="H2" s="55"/>
    </row>
    <row r="3" spans="1:21" ht="21" x14ac:dyDescent="0.4">
      <c r="A3" s="1"/>
    </row>
    <row r="4" spans="1:21" x14ac:dyDescent="0.3">
      <c r="A4" s="5" t="s">
        <v>33</v>
      </c>
      <c r="B4" s="17">
        <v>500</v>
      </c>
      <c r="C4" s="4" t="s">
        <v>8</v>
      </c>
      <c r="D4" s="4"/>
    </row>
    <row r="5" spans="1:21" x14ac:dyDescent="0.3">
      <c r="A5" s="5" t="s">
        <v>34</v>
      </c>
      <c r="B5" s="17">
        <v>3</v>
      </c>
      <c r="C5" s="4" t="s">
        <v>0</v>
      </c>
      <c r="D5" s="6" t="s">
        <v>1</v>
      </c>
    </row>
    <row r="6" spans="1:21" x14ac:dyDescent="0.3">
      <c r="A6" s="5" t="s">
        <v>41</v>
      </c>
      <c r="B6" s="42" t="s">
        <v>35</v>
      </c>
      <c r="C6" s="4"/>
      <c r="D6" s="6"/>
    </row>
    <row r="7" spans="1:21" s="4" customFormat="1" x14ac:dyDescent="0.3">
      <c r="A7" s="3"/>
      <c r="B7" s="3"/>
      <c r="C7" s="3"/>
      <c r="D7" s="6"/>
    </row>
    <row r="8" spans="1:21" x14ac:dyDescent="0.3">
      <c r="A8" t="s">
        <v>29</v>
      </c>
      <c r="B8" s="36">
        <f>inputSF*(rainfall/12)</f>
        <v>125</v>
      </c>
      <c r="C8" t="s">
        <v>9</v>
      </c>
    </row>
    <row r="9" spans="1:21" x14ac:dyDescent="0.3">
      <c r="B9" s="18">
        <f>storagereq*7.48052</f>
        <v>935.06500000000005</v>
      </c>
      <c r="C9" t="s">
        <v>30</v>
      </c>
      <c r="D9" s="18"/>
    </row>
    <row r="10" spans="1:21" x14ac:dyDescent="0.3">
      <c r="D10" s="18"/>
    </row>
    <row r="11" spans="1:21" ht="15" thickBot="1" x14ac:dyDescent="0.35">
      <c r="H11" s="3"/>
    </row>
    <row r="12" spans="1:21" s="3" customFormat="1" ht="41.4" x14ac:dyDescent="0.25">
      <c r="A12" s="52" t="s">
        <v>15</v>
      </c>
      <c r="B12" s="50" t="s">
        <v>2</v>
      </c>
      <c r="C12" s="50"/>
      <c r="D12" s="30" t="s">
        <v>32</v>
      </c>
      <c r="E12" s="50" t="s">
        <v>31</v>
      </c>
      <c r="F12" s="51"/>
      <c r="O12" s="12"/>
      <c r="P12" s="22" t="s">
        <v>20</v>
      </c>
      <c r="Q12" s="23" t="s">
        <v>28</v>
      </c>
      <c r="R12" s="22" t="s">
        <v>21</v>
      </c>
      <c r="S12" s="24"/>
      <c r="T12" s="25"/>
      <c r="U12" s="24"/>
    </row>
    <row r="13" spans="1:21" s="3" customFormat="1" ht="15.75" customHeight="1" thickBot="1" x14ac:dyDescent="0.3">
      <c r="A13" s="53"/>
      <c r="B13" s="31" t="s">
        <v>3</v>
      </c>
      <c r="C13" s="32" t="s">
        <v>30</v>
      </c>
      <c r="D13" s="31" t="s">
        <v>10</v>
      </c>
      <c r="E13" s="31" t="s">
        <v>3</v>
      </c>
      <c r="F13" s="33" t="s">
        <v>30</v>
      </c>
      <c r="O13" s="12"/>
      <c r="P13" s="11" t="s">
        <v>22</v>
      </c>
      <c r="Q13" s="11" t="s">
        <v>22</v>
      </c>
      <c r="R13" s="11" t="s">
        <v>22</v>
      </c>
      <c r="S13" s="26"/>
      <c r="T13" s="25"/>
      <c r="U13" s="26"/>
    </row>
    <row r="14" spans="1:21" x14ac:dyDescent="0.3">
      <c r="A14" s="13" t="s">
        <v>4</v>
      </c>
      <c r="B14" s="14">
        <f t="shared" ref="B14:B18" si="0">IF($B$6="No Stone",P14,IF($B$6="Sides Only",Q14,R14))</f>
        <v>14.93</v>
      </c>
      <c r="C14" s="34">
        <f>B14*7.48052</f>
        <v>111.68416360000001</v>
      </c>
      <c r="D14" s="34">
        <f t="shared" ref="D14:D18" si="1">ROUNDUP($B$8/B14,0)</f>
        <v>9</v>
      </c>
      <c r="E14" s="35">
        <f t="shared" ref="E14:E18" si="2">B14*D14</f>
        <v>134.37</v>
      </c>
      <c r="F14" s="43">
        <f>E14*7.48052</f>
        <v>1005.1574724000001</v>
      </c>
      <c r="O14" s="12" t="s">
        <v>23</v>
      </c>
      <c r="P14" s="11">
        <v>14.93</v>
      </c>
      <c r="Q14" s="11">
        <v>23.96</v>
      </c>
      <c r="R14" s="11">
        <v>30.73</v>
      </c>
      <c r="S14" s="26"/>
      <c r="T14" s="19"/>
      <c r="U14" s="26"/>
    </row>
    <row r="15" spans="1:21" x14ac:dyDescent="0.3">
      <c r="A15" s="56" t="s">
        <v>5</v>
      </c>
      <c r="B15" s="46">
        <f t="shared" si="0"/>
        <v>29.15</v>
      </c>
      <c r="C15" s="47">
        <f t="shared" ref="C15:C18" si="3">B15*7.48052</f>
        <v>218.05715799999999</v>
      </c>
      <c r="D15" s="47">
        <f t="shared" si="1"/>
        <v>5</v>
      </c>
      <c r="E15" s="48">
        <f t="shared" si="2"/>
        <v>145.75</v>
      </c>
      <c r="F15" s="49">
        <f t="shared" ref="F15:F18" si="4">E15*7.48052</f>
        <v>1090.2857900000001</v>
      </c>
      <c r="O15" s="12" t="s">
        <v>24</v>
      </c>
      <c r="P15" s="11">
        <v>29.15</v>
      </c>
      <c r="Q15" s="11">
        <v>45.24</v>
      </c>
      <c r="R15" s="11">
        <v>53.84</v>
      </c>
      <c r="S15" s="26"/>
      <c r="T15" s="19"/>
      <c r="U15" s="26"/>
    </row>
    <row r="16" spans="1:21" x14ac:dyDescent="0.3">
      <c r="A16" s="57" t="s">
        <v>6</v>
      </c>
      <c r="B16" s="15">
        <f t="shared" si="0"/>
        <v>48.63</v>
      </c>
      <c r="C16" s="21">
        <f t="shared" si="3"/>
        <v>363.77768760000004</v>
      </c>
      <c r="D16" s="21">
        <f t="shared" si="1"/>
        <v>3</v>
      </c>
      <c r="E16" s="27">
        <f t="shared" si="2"/>
        <v>145.89000000000001</v>
      </c>
      <c r="F16" s="44">
        <f t="shared" si="4"/>
        <v>1091.3330628000001</v>
      </c>
      <c r="O16" s="12" t="s">
        <v>25</v>
      </c>
      <c r="P16" s="11">
        <v>48.63</v>
      </c>
      <c r="Q16" s="11">
        <v>68.27</v>
      </c>
      <c r="R16" s="11">
        <v>73.67</v>
      </c>
      <c r="S16" s="26"/>
      <c r="T16" s="19"/>
      <c r="U16" s="26"/>
    </row>
    <row r="17" spans="1:21" x14ac:dyDescent="0.3">
      <c r="A17" s="56" t="s">
        <v>7</v>
      </c>
      <c r="B17" s="46">
        <f t="shared" si="0"/>
        <v>63.4</v>
      </c>
      <c r="C17" s="47">
        <f t="shared" si="3"/>
        <v>474.26496800000001</v>
      </c>
      <c r="D17" s="47">
        <f t="shared" si="1"/>
        <v>2</v>
      </c>
      <c r="E17" s="48">
        <f t="shared" si="2"/>
        <v>126.8</v>
      </c>
      <c r="F17" s="49">
        <f t="shared" si="4"/>
        <v>948.52993600000002</v>
      </c>
      <c r="O17" s="12" t="s">
        <v>26</v>
      </c>
      <c r="P17" s="11">
        <v>63.4</v>
      </c>
      <c r="Q17" s="11">
        <v>89.55</v>
      </c>
      <c r="R17" s="11">
        <v>96.24</v>
      </c>
      <c r="S17" s="26"/>
      <c r="T17" s="19"/>
      <c r="U17" s="26"/>
    </row>
    <row r="18" spans="1:21" ht="15" thickBot="1" x14ac:dyDescent="0.35">
      <c r="A18" s="58" t="s">
        <v>16</v>
      </c>
      <c r="B18" s="16">
        <f t="shared" si="0"/>
        <v>72.48</v>
      </c>
      <c r="C18" s="28">
        <f t="shared" si="3"/>
        <v>542.18808960000001</v>
      </c>
      <c r="D18" s="28">
        <f t="shared" si="1"/>
        <v>2</v>
      </c>
      <c r="E18" s="29">
        <f t="shared" si="2"/>
        <v>144.96</v>
      </c>
      <c r="F18" s="45">
        <f t="shared" si="4"/>
        <v>1084.3761792</v>
      </c>
      <c r="O18" s="12" t="s">
        <v>27</v>
      </c>
      <c r="P18" s="11">
        <v>72.48</v>
      </c>
      <c r="Q18" s="11">
        <v>100</v>
      </c>
      <c r="R18" s="11">
        <v>111.92</v>
      </c>
      <c r="S18" s="26"/>
      <c r="T18" s="19"/>
      <c r="U18" s="26"/>
    </row>
    <row r="19" spans="1:21" x14ac:dyDescent="0.3">
      <c r="A19" s="2"/>
      <c r="B19" s="20"/>
      <c r="C19" s="20"/>
      <c r="D19" s="20"/>
      <c r="E19" s="20"/>
    </row>
    <row r="20" spans="1:21" ht="31.5" customHeight="1" x14ac:dyDescent="0.3">
      <c r="A20" s="54" t="s">
        <v>18</v>
      </c>
      <c r="B20" s="54"/>
      <c r="C20" s="54"/>
      <c r="D20" s="54"/>
      <c r="E20" s="54"/>
      <c r="F20" s="54"/>
    </row>
    <row r="21" spans="1:21" x14ac:dyDescent="0.3">
      <c r="A21" s="7"/>
      <c r="B21" s="2"/>
      <c r="C21" s="2"/>
      <c r="D21" s="2"/>
      <c r="E21" s="2"/>
    </row>
    <row r="22" spans="1:21" s="8" customFormat="1" ht="13.8" x14ac:dyDescent="0.3">
      <c r="A22" s="7" t="s">
        <v>19</v>
      </c>
    </row>
    <row r="24" spans="1:21" x14ac:dyDescent="0.3">
      <c r="A24" s="8" t="s">
        <v>12</v>
      </c>
    </row>
    <row r="25" spans="1:21" x14ac:dyDescent="0.3">
      <c r="A25" s="8" t="s">
        <v>14</v>
      </c>
    </row>
    <row r="26" spans="1:21" x14ac:dyDescent="0.3">
      <c r="A26" s="9" t="s">
        <v>13</v>
      </c>
    </row>
  </sheetData>
  <dataConsolidate/>
  <mergeCells count="5">
    <mergeCell ref="B12:C12"/>
    <mergeCell ref="E12:F12"/>
    <mergeCell ref="A12:A13"/>
    <mergeCell ref="A20:F20"/>
    <mergeCell ref="A2:H2"/>
  </mergeCells>
  <dataValidations disablePrompts="1" count="1">
    <dataValidation type="list" allowBlank="1" showInputMessage="1" showErrorMessage="1" sqref="B6">
      <formula1>"No Stone,Sides Only,Typ. Stone"</formula1>
    </dataValidation>
  </dataValidations>
  <hyperlinks>
    <hyperlink ref="A26" r:id="rId1"/>
    <hyperlink ref="A14" r:id="rId2"/>
    <hyperlink ref="A22" r:id="rId3" display="Click for more information on residential drainage. "/>
    <hyperlink ref="A15" r:id="rId4"/>
    <hyperlink ref="A16" r:id="rId5"/>
    <hyperlink ref="A17" r:id="rId6"/>
    <hyperlink ref="A18" r:id="rId7"/>
  </hyperlinks>
  <pageMargins left="0.7" right="0.7" top="0.75" bottom="0.75" header="0.3" footer="0.3"/>
  <pageSetup orientation="portrait" r:id="rId8"/>
  <headerFooter>
    <oddFooter>&amp;LCULTEC, Inc.
P.O. Box 280 
Brookfield, CT 06804&amp;CPhone: 203-775-4416  
Fax: 203-775-1462
www.cultec.com&amp;RCULTEC Drywell Calculator v.042015</oddFooter>
  </headerFooter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" sqref="G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60" zoomScaleNormal="60" workbookViewId="0">
      <selection activeCell="L4" sqref="L4"/>
    </sheetView>
  </sheetViews>
  <sheetFormatPr defaultRowHeight="13.2" x14ac:dyDescent="0.25"/>
  <cols>
    <col min="1" max="1" width="19.109375" style="37" customWidth="1"/>
    <col min="2" max="2" width="19.5546875" style="37" customWidth="1"/>
    <col min="3" max="3" width="43.44140625" style="37" customWidth="1"/>
    <col min="4" max="4" width="9.109375" style="37"/>
    <col min="5" max="5" width="36" style="37" customWidth="1"/>
    <col min="6" max="256" width="9.109375" style="37"/>
    <col min="257" max="257" width="19.109375" style="37" customWidth="1"/>
    <col min="258" max="258" width="19.5546875" style="37" customWidth="1"/>
    <col min="259" max="259" width="89.88671875" style="37" customWidth="1"/>
    <col min="260" max="260" width="9.109375" style="37"/>
    <col min="261" max="261" width="36" style="37" customWidth="1"/>
    <col min="262" max="512" width="9.109375" style="37"/>
    <col min="513" max="513" width="19.109375" style="37" customWidth="1"/>
    <col min="514" max="514" width="19.5546875" style="37" customWidth="1"/>
    <col min="515" max="515" width="89.88671875" style="37" customWidth="1"/>
    <col min="516" max="516" width="9.109375" style="37"/>
    <col min="517" max="517" width="36" style="37" customWidth="1"/>
    <col min="518" max="768" width="9.109375" style="37"/>
    <col min="769" max="769" width="19.109375" style="37" customWidth="1"/>
    <col min="770" max="770" width="19.5546875" style="37" customWidth="1"/>
    <col min="771" max="771" width="89.88671875" style="37" customWidth="1"/>
    <col min="772" max="772" width="9.109375" style="37"/>
    <col min="773" max="773" width="36" style="37" customWidth="1"/>
    <col min="774" max="1024" width="9.109375" style="37"/>
    <col min="1025" max="1025" width="19.109375" style="37" customWidth="1"/>
    <col min="1026" max="1026" width="19.5546875" style="37" customWidth="1"/>
    <col min="1027" max="1027" width="89.88671875" style="37" customWidth="1"/>
    <col min="1028" max="1028" width="9.109375" style="37"/>
    <col min="1029" max="1029" width="36" style="37" customWidth="1"/>
    <col min="1030" max="1280" width="9.109375" style="37"/>
    <col min="1281" max="1281" width="19.109375" style="37" customWidth="1"/>
    <col min="1282" max="1282" width="19.5546875" style="37" customWidth="1"/>
    <col min="1283" max="1283" width="89.88671875" style="37" customWidth="1"/>
    <col min="1284" max="1284" width="9.109375" style="37"/>
    <col min="1285" max="1285" width="36" style="37" customWidth="1"/>
    <col min="1286" max="1536" width="9.109375" style="37"/>
    <col min="1537" max="1537" width="19.109375" style="37" customWidth="1"/>
    <col min="1538" max="1538" width="19.5546875" style="37" customWidth="1"/>
    <col min="1539" max="1539" width="89.88671875" style="37" customWidth="1"/>
    <col min="1540" max="1540" width="9.109375" style="37"/>
    <col min="1541" max="1541" width="36" style="37" customWidth="1"/>
    <col min="1542" max="1792" width="9.109375" style="37"/>
    <col min="1793" max="1793" width="19.109375" style="37" customWidth="1"/>
    <col min="1794" max="1794" width="19.5546875" style="37" customWidth="1"/>
    <col min="1795" max="1795" width="89.88671875" style="37" customWidth="1"/>
    <col min="1796" max="1796" width="9.109375" style="37"/>
    <col min="1797" max="1797" width="36" style="37" customWidth="1"/>
    <col min="1798" max="2048" width="9.109375" style="37"/>
    <col min="2049" max="2049" width="19.109375" style="37" customWidth="1"/>
    <col min="2050" max="2050" width="19.5546875" style="37" customWidth="1"/>
    <col min="2051" max="2051" width="89.88671875" style="37" customWidth="1"/>
    <col min="2052" max="2052" width="9.109375" style="37"/>
    <col min="2053" max="2053" width="36" style="37" customWidth="1"/>
    <col min="2054" max="2304" width="9.109375" style="37"/>
    <col min="2305" max="2305" width="19.109375" style="37" customWidth="1"/>
    <col min="2306" max="2306" width="19.5546875" style="37" customWidth="1"/>
    <col min="2307" max="2307" width="89.88671875" style="37" customWidth="1"/>
    <col min="2308" max="2308" width="9.109375" style="37"/>
    <col min="2309" max="2309" width="36" style="37" customWidth="1"/>
    <col min="2310" max="2560" width="9.109375" style="37"/>
    <col min="2561" max="2561" width="19.109375" style="37" customWidth="1"/>
    <col min="2562" max="2562" width="19.5546875" style="37" customWidth="1"/>
    <col min="2563" max="2563" width="89.88671875" style="37" customWidth="1"/>
    <col min="2564" max="2564" width="9.109375" style="37"/>
    <col min="2565" max="2565" width="36" style="37" customWidth="1"/>
    <col min="2566" max="2816" width="9.109375" style="37"/>
    <col min="2817" max="2817" width="19.109375" style="37" customWidth="1"/>
    <col min="2818" max="2818" width="19.5546875" style="37" customWidth="1"/>
    <col min="2819" max="2819" width="89.88671875" style="37" customWidth="1"/>
    <col min="2820" max="2820" width="9.109375" style="37"/>
    <col min="2821" max="2821" width="36" style="37" customWidth="1"/>
    <col min="2822" max="3072" width="9.109375" style="37"/>
    <col min="3073" max="3073" width="19.109375" style="37" customWidth="1"/>
    <col min="3074" max="3074" width="19.5546875" style="37" customWidth="1"/>
    <col min="3075" max="3075" width="89.88671875" style="37" customWidth="1"/>
    <col min="3076" max="3076" width="9.109375" style="37"/>
    <col min="3077" max="3077" width="36" style="37" customWidth="1"/>
    <col min="3078" max="3328" width="9.109375" style="37"/>
    <col min="3329" max="3329" width="19.109375" style="37" customWidth="1"/>
    <col min="3330" max="3330" width="19.5546875" style="37" customWidth="1"/>
    <col min="3331" max="3331" width="89.88671875" style="37" customWidth="1"/>
    <col min="3332" max="3332" width="9.109375" style="37"/>
    <col min="3333" max="3333" width="36" style="37" customWidth="1"/>
    <col min="3334" max="3584" width="9.109375" style="37"/>
    <col min="3585" max="3585" width="19.109375" style="37" customWidth="1"/>
    <col min="3586" max="3586" width="19.5546875" style="37" customWidth="1"/>
    <col min="3587" max="3587" width="89.88671875" style="37" customWidth="1"/>
    <col min="3588" max="3588" width="9.109375" style="37"/>
    <col min="3589" max="3589" width="36" style="37" customWidth="1"/>
    <col min="3590" max="3840" width="9.109375" style="37"/>
    <col min="3841" max="3841" width="19.109375" style="37" customWidth="1"/>
    <col min="3842" max="3842" width="19.5546875" style="37" customWidth="1"/>
    <col min="3843" max="3843" width="89.88671875" style="37" customWidth="1"/>
    <col min="3844" max="3844" width="9.109375" style="37"/>
    <col min="3845" max="3845" width="36" style="37" customWidth="1"/>
    <col min="3846" max="4096" width="9.109375" style="37"/>
    <col min="4097" max="4097" width="19.109375" style="37" customWidth="1"/>
    <col min="4098" max="4098" width="19.5546875" style="37" customWidth="1"/>
    <col min="4099" max="4099" width="89.88671875" style="37" customWidth="1"/>
    <col min="4100" max="4100" width="9.109375" style="37"/>
    <col min="4101" max="4101" width="36" style="37" customWidth="1"/>
    <col min="4102" max="4352" width="9.109375" style="37"/>
    <col min="4353" max="4353" width="19.109375" style="37" customWidth="1"/>
    <col min="4354" max="4354" width="19.5546875" style="37" customWidth="1"/>
    <col min="4355" max="4355" width="89.88671875" style="37" customWidth="1"/>
    <col min="4356" max="4356" width="9.109375" style="37"/>
    <col min="4357" max="4357" width="36" style="37" customWidth="1"/>
    <col min="4358" max="4608" width="9.109375" style="37"/>
    <col min="4609" max="4609" width="19.109375" style="37" customWidth="1"/>
    <col min="4610" max="4610" width="19.5546875" style="37" customWidth="1"/>
    <col min="4611" max="4611" width="89.88671875" style="37" customWidth="1"/>
    <col min="4612" max="4612" width="9.109375" style="37"/>
    <col min="4613" max="4613" width="36" style="37" customWidth="1"/>
    <col min="4614" max="4864" width="9.109375" style="37"/>
    <col min="4865" max="4865" width="19.109375" style="37" customWidth="1"/>
    <col min="4866" max="4866" width="19.5546875" style="37" customWidth="1"/>
    <col min="4867" max="4867" width="89.88671875" style="37" customWidth="1"/>
    <col min="4868" max="4868" width="9.109375" style="37"/>
    <col min="4869" max="4869" width="36" style="37" customWidth="1"/>
    <col min="4870" max="5120" width="9.109375" style="37"/>
    <col min="5121" max="5121" width="19.109375" style="37" customWidth="1"/>
    <col min="5122" max="5122" width="19.5546875" style="37" customWidth="1"/>
    <col min="5123" max="5123" width="89.88671875" style="37" customWidth="1"/>
    <col min="5124" max="5124" width="9.109375" style="37"/>
    <col min="5125" max="5125" width="36" style="37" customWidth="1"/>
    <col min="5126" max="5376" width="9.109375" style="37"/>
    <col min="5377" max="5377" width="19.109375" style="37" customWidth="1"/>
    <col min="5378" max="5378" width="19.5546875" style="37" customWidth="1"/>
    <col min="5379" max="5379" width="89.88671875" style="37" customWidth="1"/>
    <col min="5380" max="5380" width="9.109375" style="37"/>
    <col min="5381" max="5381" width="36" style="37" customWidth="1"/>
    <col min="5382" max="5632" width="9.109375" style="37"/>
    <col min="5633" max="5633" width="19.109375" style="37" customWidth="1"/>
    <col min="5634" max="5634" width="19.5546875" style="37" customWidth="1"/>
    <col min="5635" max="5635" width="89.88671875" style="37" customWidth="1"/>
    <col min="5636" max="5636" width="9.109375" style="37"/>
    <col min="5637" max="5637" width="36" style="37" customWidth="1"/>
    <col min="5638" max="5888" width="9.109375" style="37"/>
    <col min="5889" max="5889" width="19.109375" style="37" customWidth="1"/>
    <col min="5890" max="5890" width="19.5546875" style="37" customWidth="1"/>
    <col min="5891" max="5891" width="89.88671875" style="37" customWidth="1"/>
    <col min="5892" max="5892" width="9.109375" style="37"/>
    <col min="5893" max="5893" width="36" style="37" customWidth="1"/>
    <col min="5894" max="6144" width="9.109375" style="37"/>
    <col min="6145" max="6145" width="19.109375" style="37" customWidth="1"/>
    <col min="6146" max="6146" width="19.5546875" style="37" customWidth="1"/>
    <col min="6147" max="6147" width="89.88671875" style="37" customWidth="1"/>
    <col min="6148" max="6148" width="9.109375" style="37"/>
    <col min="6149" max="6149" width="36" style="37" customWidth="1"/>
    <col min="6150" max="6400" width="9.109375" style="37"/>
    <col min="6401" max="6401" width="19.109375" style="37" customWidth="1"/>
    <col min="6402" max="6402" width="19.5546875" style="37" customWidth="1"/>
    <col min="6403" max="6403" width="89.88671875" style="37" customWidth="1"/>
    <col min="6404" max="6404" width="9.109375" style="37"/>
    <col min="6405" max="6405" width="36" style="37" customWidth="1"/>
    <col min="6406" max="6656" width="9.109375" style="37"/>
    <col min="6657" max="6657" width="19.109375" style="37" customWidth="1"/>
    <col min="6658" max="6658" width="19.5546875" style="37" customWidth="1"/>
    <col min="6659" max="6659" width="89.88671875" style="37" customWidth="1"/>
    <col min="6660" max="6660" width="9.109375" style="37"/>
    <col min="6661" max="6661" width="36" style="37" customWidth="1"/>
    <col min="6662" max="6912" width="9.109375" style="37"/>
    <col min="6913" max="6913" width="19.109375" style="37" customWidth="1"/>
    <col min="6914" max="6914" width="19.5546875" style="37" customWidth="1"/>
    <col min="6915" max="6915" width="89.88671875" style="37" customWidth="1"/>
    <col min="6916" max="6916" width="9.109375" style="37"/>
    <col min="6917" max="6917" width="36" style="37" customWidth="1"/>
    <col min="6918" max="7168" width="9.109375" style="37"/>
    <col min="7169" max="7169" width="19.109375" style="37" customWidth="1"/>
    <col min="7170" max="7170" width="19.5546875" style="37" customWidth="1"/>
    <col min="7171" max="7171" width="89.88671875" style="37" customWidth="1"/>
    <col min="7172" max="7172" width="9.109375" style="37"/>
    <col min="7173" max="7173" width="36" style="37" customWidth="1"/>
    <col min="7174" max="7424" width="9.109375" style="37"/>
    <col min="7425" max="7425" width="19.109375" style="37" customWidth="1"/>
    <col min="7426" max="7426" width="19.5546875" style="37" customWidth="1"/>
    <col min="7427" max="7427" width="89.88671875" style="37" customWidth="1"/>
    <col min="7428" max="7428" width="9.109375" style="37"/>
    <col min="7429" max="7429" width="36" style="37" customWidth="1"/>
    <col min="7430" max="7680" width="9.109375" style="37"/>
    <col min="7681" max="7681" width="19.109375" style="37" customWidth="1"/>
    <col min="7682" max="7682" width="19.5546875" style="37" customWidth="1"/>
    <col min="7683" max="7683" width="89.88671875" style="37" customWidth="1"/>
    <col min="7684" max="7684" width="9.109375" style="37"/>
    <col min="7685" max="7685" width="36" style="37" customWidth="1"/>
    <col min="7686" max="7936" width="9.109375" style="37"/>
    <col min="7937" max="7937" width="19.109375" style="37" customWidth="1"/>
    <col min="7938" max="7938" width="19.5546875" style="37" customWidth="1"/>
    <col min="7939" max="7939" width="89.88671875" style="37" customWidth="1"/>
    <col min="7940" max="7940" width="9.109375" style="37"/>
    <col min="7941" max="7941" width="36" style="37" customWidth="1"/>
    <col min="7942" max="8192" width="9.109375" style="37"/>
    <col min="8193" max="8193" width="19.109375" style="37" customWidth="1"/>
    <col min="8194" max="8194" width="19.5546875" style="37" customWidth="1"/>
    <col min="8195" max="8195" width="89.88671875" style="37" customWidth="1"/>
    <col min="8196" max="8196" width="9.109375" style="37"/>
    <col min="8197" max="8197" width="36" style="37" customWidth="1"/>
    <col min="8198" max="8448" width="9.109375" style="37"/>
    <col min="8449" max="8449" width="19.109375" style="37" customWidth="1"/>
    <col min="8450" max="8450" width="19.5546875" style="37" customWidth="1"/>
    <col min="8451" max="8451" width="89.88671875" style="37" customWidth="1"/>
    <col min="8452" max="8452" width="9.109375" style="37"/>
    <col min="8453" max="8453" width="36" style="37" customWidth="1"/>
    <col min="8454" max="8704" width="9.109375" style="37"/>
    <col min="8705" max="8705" width="19.109375" style="37" customWidth="1"/>
    <col min="8706" max="8706" width="19.5546875" style="37" customWidth="1"/>
    <col min="8707" max="8707" width="89.88671875" style="37" customWidth="1"/>
    <col min="8708" max="8708" width="9.109375" style="37"/>
    <col min="8709" max="8709" width="36" style="37" customWidth="1"/>
    <col min="8710" max="8960" width="9.109375" style="37"/>
    <col min="8961" max="8961" width="19.109375" style="37" customWidth="1"/>
    <col min="8962" max="8962" width="19.5546875" style="37" customWidth="1"/>
    <col min="8963" max="8963" width="89.88671875" style="37" customWidth="1"/>
    <col min="8964" max="8964" width="9.109375" style="37"/>
    <col min="8965" max="8965" width="36" style="37" customWidth="1"/>
    <col min="8966" max="9216" width="9.109375" style="37"/>
    <col min="9217" max="9217" width="19.109375" style="37" customWidth="1"/>
    <col min="9218" max="9218" width="19.5546875" style="37" customWidth="1"/>
    <col min="9219" max="9219" width="89.88671875" style="37" customWidth="1"/>
    <col min="9220" max="9220" width="9.109375" style="37"/>
    <col min="9221" max="9221" width="36" style="37" customWidth="1"/>
    <col min="9222" max="9472" width="9.109375" style="37"/>
    <col min="9473" max="9473" width="19.109375" style="37" customWidth="1"/>
    <col min="9474" max="9474" width="19.5546875" style="37" customWidth="1"/>
    <col min="9475" max="9475" width="89.88671875" style="37" customWidth="1"/>
    <col min="9476" max="9476" width="9.109375" style="37"/>
    <col min="9477" max="9477" width="36" style="37" customWidth="1"/>
    <col min="9478" max="9728" width="9.109375" style="37"/>
    <col min="9729" max="9729" width="19.109375" style="37" customWidth="1"/>
    <col min="9730" max="9730" width="19.5546875" style="37" customWidth="1"/>
    <col min="9731" max="9731" width="89.88671875" style="37" customWidth="1"/>
    <col min="9732" max="9732" width="9.109375" style="37"/>
    <col min="9733" max="9733" width="36" style="37" customWidth="1"/>
    <col min="9734" max="9984" width="9.109375" style="37"/>
    <col min="9985" max="9985" width="19.109375" style="37" customWidth="1"/>
    <col min="9986" max="9986" width="19.5546875" style="37" customWidth="1"/>
    <col min="9987" max="9987" width="89.88671875" style="37" customWidth="1"/>
    <col min="9988" max="9988" width="9.109375" style="37"/>
    <col min="9989" max="9989" width="36" style="37" customWidth="1"/>
    <col min="9990" max="10240" width="9.109375" style="37"/>
    <col min="10241" max="10241" width="19.109375" style="37" customWidth="1"/>
    <col min="10242" max="10242" width="19.5546875" style="37" customWidth="1"/>
    <col min="10243" max="10243" width="89.88671875" style="37" customWidth="1"/>
    <col min="10244" max="10244" width="9.109375" style="37"/>
    <col min="10245" max="10245" width="36" style="37" customWidth="1"/>
    <col min="10246" max="10496" width="9.109375" style="37"/>
    <col min="10497" max="10497" width="19.109375" style="37" customWidth="1"/>
    <col min="10498" max="10498" width="19.5546875" style="37" customWidth="1"/>
    <col min="10499" max="10499" width="89.88671875" style="37" customWidth="1"/>
    <col min="10500" max="10500" width="9.109375" style="37"/>
    <col min="10501" max="10501" width="36" style="37" customWidth="1"/>
    <col min="10502" max="10752" width="9.109375" style="37"/>
    <col min="10753" max="10753" width="19.109375" style="37" customWidth="1"/>
    <col min="10754" max="10754" width="19.5546875" style="37" customWidth="1"/>
    <col min="10755" max="10755" width="89.88671875" style="37" customWidth="1"/>
    <col min="10756" max="10756" width="9.109375" style="37"/>
    <col min="10757" max="10757" width="36" style="37" customWidth="1"/>
    <col min="10758" max="11008" width="9.109375" style="37"/>
    <col min="11009" max="11009" width="19.109375" style="37" customWidth="1"/>
    <col min="11010" max="11010" width="19.5546875" style="37" customWidth="1"/>
    <col min="11011" max="11011" width="89.88671875" style="37" customWidth="1"/>
    <col min="11012" max="11012" width="9.109375" style="37"/>
    <col min="11013" max="11013" width="36" style="37" customWidth="1"/>
    <col min="11014" max="11264" width="9.109375" style="37"/>
    <col min="11265" max="11265" width="19.109375" style="37" customWidth="1"/>
    <col min="11266" max="11266" width="19.5546875" style="37" customWidth="1"/>
    <col min="11267" max="11267" width="89.88671875" style="37" customWidth="1"/>
    <col min="11268" max="11268" width="9.109375" style="37"/>
    <col min="11269" max="11269" width="36" style="37" customWidth="1"/>
    <col min="11270" max="11520" width="9.109375" style="37"/>
    <col min="11521" max="11521" width="19.109375" style="37" customWidth="1"/>
    <col min="11522" max="11522" width="19.5546875" style="37" customWidth="1"/>
    <col min="11523" max="11523" width="89.88671875" style="37" customWidth="1"/>
    <col min="11524" max="11524" width="9.109375" style="37"/>
    <col min="11525" max="11525" width="36" style="37" customWidth="1"/>
    <col min="11526" max="11776" width="9.109375" style="37"/>
    <col min="11777" max="11777" width="19.109375" style="37" customWidth="1"/>
    <col min="11778" max="11778" width="19.5546875" style="37" customWidth="1"/>
    <col min="11779" max="11779" width="89.88671875" style="37" customWidth="1"/>
    <col min="11780" max="11780" width="9.109375" style="37"/>
    <col min="11781" max="11781" width="36" style="37" customWidth="1"/>
    <col min="11782" max="12032" width="9.109375" style="37"/>
    <col min="12033" max="12033" width="19.109375" style="37" customWidth="1"/>
    <col min="12034" max="12034" width="19.5546875" style="37" customWidth="1"/>
    <col min="12035" max="12035" width="89.88671875" style="37" customWidth="1"/>
    <col min="12036" max="12036" width="9.109375" style="37"/>
    <col min="12037" max="12037" width="36" style="37" customWidth="1"/>
    <col min="12038" max="12288" width="9.109375" style="37"/>
    <col min="12289" max="12289" width="19.109375" style="37" customWidth="1"/>
    <col min="12290" max="12290" width="19.5546875" style="37" customWidth="1"/>
    <col min="12291" max="12291" width="89.88671875" style="37" customWidth="1"/>
    <col min="12292" max="12292" width="9.109375" style="37"/>
    <col min="12293" max="12293" width="36" style="37" customWidth="1"/>
    <col min="12294" max="12544" width="9.109375" style="37"/>
    <col min="12545" max="12545" width="19.109375" style="37" customWidth="1"/>
    <col min="12546" max="12546" width="19.5546875" style="37" customWidth="1"/>
    <col min="12547" max="12547" width="89.88671875" style="37" customWidth="1"/>
    <col min="12548" max="12548" width="9.109375" style="37"/>
    <col min="12549" max="12549" width="36" style="37" customWidth="1"/>
    <col min="12550" max="12800" width="9.109375" style="37"/>
    <col min="12801" max="12801" width="19.109375" style="37" customWidth="1"/>
    <col min="12802" max="12802" width="19.5546875" style="37" customWidth="1"/>
    <col min="12803" max="12803" width="89.88671875" style="37" customWidth="1"/>
    <col min="12804" max="12804" width="9.109375" style="37"/>
    <col min="12805" max="12805" width="36" style="37" customWidth="1"/>
    <col min="12806" max="13056" width="9.109375" style="37"/>
    <col min="13057" max="13057" width="19.109375" style="37" customWidth="1"/>
    <col min="13058" max="13058" width="19.5546875" style="37" customWidth="1"/>
    <col min="13059" max="13059" width="89.88671875" style="37" customWidth="1"/>
    <col min="13060" max="13060" width="9.109375" style="37"/>
    <col min="13061" max="13061" width="36" style="37" customWidth="1"/>
    <col min="13062" max="13312" width="9.109375" style="37"/>
    <col min="13313" max="13313" width="19.109375" style="37" customWidth="1"/>
    <col min="13314" max="13314" width="19.5546875" style="37" customWidth="1"/>
    <col min="13315" max="13315" width="89.88671875" style="37" customWidth="1"/>
    <col min="13316" max="13316" width="9.109375" style="37"/>
    <col min="13317" max="13317" width="36" style="37" customWidth="1"/>
    <col min="13318" max="13568" width="9.109375" style="37"/>
    <col min="13569" max="13569" width="19.109375" style="37" customWidth="1"/>
    <col min="13570" max="13570" width="19.5546875" style="37" customWidth="1"/>
    <col min="13571" max="13571" width="89.88671875" style="37" customWidth="1"/>
    <col min="13572" max="13572" width="9.109375" style="37"/>
    <col min="13573" max="13573" width="36" style="37" customWidth="1"/>
    <col min="13574" max="13824" width="9.109375" style="37"/>
    <col min="13825" max="13825" width="19.109375" style="37" customWidth="1"/>
    <col min="13826" max="13826" width="19.5546875" style="37" customWidth="1"/>
    <col min="13827" max="13827" width="89.88671875" style="37" customWidth="1"/>
    <col min="13828" max="13828" width="9.109375" style="37"/>
    <col min="13829" max="13829" width="36" style="37" customWidth="1"/>
    <col min="13830" max="14080" width="9.109375" style="37"/>
    <col min="14081" max="14081" width="19.109375" style="37" customWidth="1"/>
    <col min="14082" max="14082" width="19.5546875" style="37" customWidth="1"/>
    <col min="14083" max="14083" width="89.88671875" style="37" customWidth="1"/>
    <col min="14084" max="14084" width="9.109375" style="37"/>
    <col min="14085" max="14085" width="36" style="37" customWidth="1"/>
    <col min="14086" max="14336" width="9.109375" style="37"/>
    <col min="14337" max="14337" width="19.109375" style="37" customWidth="1"/>
    <col min="14338" max="14338" width="19.5546875" style="37" customWidth="1"/>
    <col min="14339" max="14339" width="89.88671875" style="37" customWidth="1"/>
    <col min="14340" max="14340" width="9.109375" style="37"/>
    <col min="14341" max="14341" width="36" style="37" customWidth="1"/>
    <col min="14342" max="14592" width="9.109375" style="37"/>
    <col min="14593" max="14593" width="19.109375" style="37" customWidth="1"/>
    <col min="14594" max="14594" width="19.5546875" style="37" customWidth="1"/>
    <col min="14595" max="14595" width="89.88671875" style="37" customWidth="1"/>
    <col min="14596" max="14596" width="9.109375" style="37"/>
    <col min="14597" max="14597" width="36" style="37" customWidth="1"/>
    <col min="14598" max="14848" width="9.109375" style="37"/>
    <col min="14849" max="14849" width="19.109375" style="37" customWidth="1"/>
    <col min="14850" max="14850" width="19.5546875" style="37" customWidth="1"/>
    <col min="14851" max="14851" width="89.88671875" style="37" customWidth="1"/>
    <col min="14852" max="14852" width="9.109375" style="37"/>
    <col min="14853" max="14853" width="36" style="37" customWidth="1"/>
    <col min="14854" max="15104" width="9.109375" style="37"/>
    <col min="15105" max="15105" width="19.109375" style="37" customWidth="1"/>
    <col min="15106" max="15106" width="19.5546875" style="37" customWidth="1"/>
    <col min="15107" max="15107" width="89.88671875" style="37" customWidth="1"/>
    <col min="15108" max="15108" width="9.109375" style="37"/>
    <col min="15109" max="15109" width="36" style="37" customWidth="1"/>
    <col min="15110" max="15360" width="9.109375" style="37"/>
    <col min="15361" max="15361" width="19.109375" style="37" customWidth="1"/>
    <col min="15362" max="15362" width="19.5546875" style="37" customWidth="1"/>
    <col min="15363" max="15363" width="89.88671875" style="37" customWidth="1"/>
    <col min="15364" max="15364" width="9.109375" style="37"/>
    <col min="15365" max="15365" width="36" style="37" customWidth="1"/>
    <col min="15366" max="15616" width="9.109375" style="37"/>
    <col min="15617" max="15617" width="19.109375" style="37" customWidth="1"/>
    <col min="15618" max="15618" width="19.5546875" style="37" customWidth="1"/>
    <col min="15619" max="15619" width="89.88671875" style="37" customWidth="1"/>
    <col min="15620" max="15620" width="9.109375" style="37"/>
    <col min="15621" max="15621" width="36" style="37" customWidth="1"/>
    <col min="15622" max="15872" width="9.109375" style="37"/>
    <col min="15873" max="15873" width="19.109375" style="37" customWidth="1"/>
    <col min="15874" max="15874" width="19.5546875" style="37" customWidth="1"/>
    <col min="15875" max="15875" width="89.88671875" style="37" customWidth="1"/>
    <col min="15876" max="15876" width="9.109375" style="37"/>
    <col min="15877" max="15877" width="36" style="37" customWidth="1"/>
    <col min="15878" max="16128" width="9.109375" style="37"/>
    <col min="16129" max="16129" width="19.109375" style="37" customWidth="1"/>
    <col min="16130" max="16130" width="19.5546875" style="37" customWidth="1"/>
    <col min="16131" max="16131" width="89.88671875" style="37" customWidth="1"/>
    <col min="16132" max="16132" width="9.109375" style="37"/>
    <col min="16133" max="16133" width="36" style="37" customWidth="1"/>
    <col min="16134" max="16384" width="9.109375" style="37"/>
  </cols>
  <sheetData>
    <row r="1" spans="1:5" ht="20.25" customHeight="1" x14ac:dyDescent="0.3">
      <c r="B1" s="38" t="s">
        <v>40</v>
      </c>
      <c r="C1" s="39" t="s">
        <v>39</v>
      </c>
      <c r="E1" s="37" t="str">
        <f>'Drywell Calculator'!B6</f>
        <v>No Stone</v>
      </c>
    </row>
    <row r="2" spans="1:5" ht="165.75" customHeight="1" x14ac:dyDescent="0.25">
      <c r="A2" s="41" t="s">
        <v>21</v>
      </c>
      <c r="B2" s="41" t="s">
        <v>36</v>
      </c>
      <c r="C2" s="40"/>
      <c r="E2" s="37" t="str">
        <f>IF(E1=A2,B2,IF(E1=A3,B3,IF(E1=A4,B4)))</f>
        <v>No_Stone</v>
      </c>
    </row>
    <row r="3" spans="1:5" ht="165.75" customHeight="1" x14ac:dyDescent="0.25">
      <c r="A3" s="41" t="s">
        <v>35</v>
      </c>
      <c r="B3" s="41" t="s">
        <v>37</v>
      </c>
      <c r="C3" s="40"/>
    </row>
    <row r="4" spans="1:5" ht="165.75" customHeight="1" x14ac:dyDescent="0.25">
      <c r="A4" s="41" t="s">
        <v>28</v>
      </c>
      <c r="B4" s="41" t="s">
        <v>38</v>
      </c>
      <c r="C4" s="40"/>
    </row>
    <row r="9" spans="1:5" ht="14.4" x14ac:dyDescent="0.3">
      <c r="C9"/>
    </row>
  </sheetData>
  <dataValidations count="1">
    <dataValidation type="list" allowBlank="1" showInputMessage="1" showErrorMessage="1" sqref="H2">
      <formula1>Model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8"/>
  <sheetViews>
    <sheetView showGridLines="0" zoomScaleNormal="100" zoomScaleSheetLayoutView="130" workbookViewId="0">
      <selection activeCell="O27" sqref="O27"/>
    </sheetView>
  </sheetViews>
  <sheetFormatPr defaultRowHeight="14.4" x14ac:dyDescent="0.3"/>
  <sheetData>
    <row r="68" spans="1:1" x14ac:dyDescent="0.3">
      <c r="A68" s="3" t="s">
        <v>17</v>
      </c>
    </row>
  </sheetData>
  <sheetProtection password="A261" sheet="1" objects="1" scenarios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Drywell Calculator</vt:lpstr>
      <vt:lpstr>X Sections</vt:lpstr>
      <vt:lpstr>Brian Worksheet</vt:lpstr>
      <vt:lpstr>Installation Details</vt:lpstr>
      <vt:lpstr>inputSF</vt:lpstr>
      <vt:lpstr>Model</vt:lpstr>
      <vt:lpstr>No_Stone</vt:lpstr>
      <vt:lpstr>'Drywell Calculator'!Print_Area</vt:lpstr>
      <vt:lpstr>'Installation Details'!Print_Area</vt:lpstr>
      <vt:lpstr>rainfall</vt:lpstr>
      <vt:lpstr>Recharger_902HD</vt:lpstr>
      <vt:lpstr>Recharger_V8HD</vt:lpstr>
      <vt:lpstr>Select_Model</vt:lpstr>
      <vt:lpstr>Sides_Only</vt:lpstr>
      <vt:lpstr>storagereq</vt:lpstr>
      <vt:lpstr>Typ._Stone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Carolan</dc:creator>
  <cp:lastModifiedBy>Gina Carolan</cp:lastModifiedBy>
  <cp:lastPrinted>2015-04-20T14:45:58Z</cp:lastPrinted>
  <dcterms:created xsi:type="dcterms:W3CDTF">2012-09-25T16:16:33Z</dcterms:created>
  <dcterms:modified xsi:type="dcterms:W3CDTF">2018-07-31T20:26:01Z</dcterms:modified>
</cp:coreProperties>
</file>